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7" i="1" l="1"/>
  <c r="C65" i="1"/>
  <c r="H56" i="1"/>
  <c r="H28" i="1"/>
  <c r="H29" i="1"/>
  <c r="H43" i="1"/>
  <c r="H42" i="1"/>
  <c r="H20" i="1"/>
  <c r="H18" i="1" l="1"/>
  <c r="H35" i="1" l="1"/>
  <c r="H21" i="1" l="1"/>
  <c r="H31" i="1" l="1"/>
  <c r="H36" i="1" l="1"/>
  <c r="H14" i="1" l="1"/>
  <c r="H50" i="1" l="1"/>
  <c r="H13" i="1" s="1"/>
  <c r="H58" i="1" l="1"/>
</calcChain>
</file>

<file path=xl/sharedStrings.xml><?xml version="1.0" encoding="utf-8"?>
<sst xmlns="http://schemas.openxmlformats.org/spreadsheetml/2006/main" count="65" uniqueCount="41">
  <si>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</si>
  <si>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</si>
  <si>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</si>
  <si>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</si>
  <si>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</si>
  <si>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</si>
  <si>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</si>
  <si>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</si>
  <si>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</si>
  <si>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</si>
  <si>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</si>
  <si>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</si>
  <si>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</si>
  <si>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</si>
  <si>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</si>
  <si>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</si>
  <si>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</si>
  <si>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</si>
  <si>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</si>
  <si>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</si>
  <si>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</si>
  <si>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</si>
  <si>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</si>
  <si>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</si>
  <si>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</si>
  <si>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</si>
  <si>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Prevoz-covid 19</t>
  </si>
  <si>
    <t>Pogrebni troškovi</t>
  </si>
  <si>
    <t>Novčana pomoć</t>
  </si>
  <si>
    <t>Solidarna pomoć</t>
  </si>
  <si>
    <t>Dana:18.03.2021.</t>
  </si>
  <si>
    <t>Dana 18.03.2021.godine Dom zdravlja Požarevac nije izvršio plaćanje prema dobavljačima:</t>
  </si>
  <si>
    <t>Primljena i neutrošena participacija od 18.03.2021.</t>
  </si>
  <si>
    <t>Farmalogist</t>
  </si>
  <si>
    <t>Vega</t>
  </si>
  <si>
    <t>Interlab</t>
  </si>
  <si>
    <t>703028/20</t>
  </si>
  <si>
    <t>703026/20</t>
  </si>
  <si>
    <t>2302-07005545-21</t>
  </si>
  <si>
    <t>UKUPNO LEKOVI-DIREKTNA PLAĆANJA</t>
  </si>
  <si>
    <t>UKUPNO REAGENSI-DIREKTNA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</si>
</sst>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7"/>
  <sheetViews>
    <sheetView tabSelected="1" topLeftCell="B1" zoomScaleNormal="100" workbookViewId="0">
      <selection activeCell="C67" sqref="C67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30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44273</v>
      </c>
      <c r="H12" s="23">
        <v>2044071.62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44273</v>
      </c>
      <c r="H13" s="3">
        <f>H14+H29-H36-H50</f>
        <v>1932038.3699999996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44273</v>
      </c>
      <c r="H14" s="4">
        <f>H15+H16+H17+H18+H19+H20+H21+H22+H23+H24+H25+H26+H27+H28</f>
        <v>1824909.7799999996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29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28</v>
      </c>
      <c r="C17" s="30"/>
      <c r="D17" s="30"/>
      <c r="E17" s="30"/>
      <c r="F17" s="31"/>
      <c r="G17" s="12"/>
      <c r="H17" s="15">
        <v>16640.5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1068667-8888.88-0.2+1068667-1202188.82-22889-526-31212.28-5544.78+1068667-25000-1262675.83-14666.8-13216.67</f>
        <v>619191.73999999964</v>
      </c>
      <c r="I18" s="11"/>
      <c r="J18" s="11"/>
      <c r="K18" s="8"/>
      <c r="L18" s="8"/>
    </row>
    <row r="19" spans="2:13" x14ac:dyDescent="0.25">
      <c r="B19" s="29" t="s">
        <v>26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f>4064.83+11506+1536.15</f>
        <v>17106.98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f>644611.68-644611.68</f>
        <v>0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20215.46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v>1098916.67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0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32</v>
      </c>
      <c r="C28" s="30"/>
      <c r="D28" s="30"/>
      <c r="E28" s="30"/>
      <c r="F28" s="31"/>
      <c r="G28" s="13"/>
      <c r="H28" s="10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</f>
        <v>52838.43</v>
      </c>
      <c r="I28" s="11"/>
      <c r="J28" s="11"/>
      <c r="K28" s="8"/>
      <c r="L28" s="8"/>
    </row>
    <row r="29" spans="2:13" x14ac:dyDescent="0.25">
      <c r="B29" s="32" t="s">
        <v>24</v>
      </c>
      <c r="C29" s="33"/>
      <c r="D29" s="33"/>
      <c r="E29" s="33"/>
      <c r="F29" s="34"/>
      <c r="G29" s="16">
        <v>44273</v>
      </c>
      <c r="H29" s="4">
        <f>H30+H31+H32+H33+H34+H35</f>
        <v>161091.52999999994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f>135083.33+135083.33-149724.79+135083.33-147556.67</f>
        <v>107968.52999999994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v>40250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32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</f>
        <v>12873</v>
      </c>
      <c r="I35" s="11"/>
      <c r="J35" s="11"/>
    </row>
    <row r="36" spans="2:12" x14ac:dyDescent="0.25">
      <c r="B36" s="48" t="s">
        <v>16</v>
      </c>
      <c r="C36" s="49"/>
      <c r="D36" s="49"/>
      <c r="E36" s="49"/>
      <c r="F36" s="50"/>
      <c r="G36" s="17">
        <v>44273</v>
      </c>
      <c r="H36" s="5">
        <f>SUM(H37:H48)</f>
        <v>53962.939999999995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29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28</v>
      </c>
      <c r="C39" s="30"/>
      <c r="D39" s="30"/>
      <c r="E39" s="30"/>
      <c r="F39" s="31"/>
      <c r="G39" s="13"/>
      <c r="H39" s="15">
        <v>16640.5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26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f>4064.83+11506+1536.15</f>
        <v>17106.98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f>644611.68-644611.68</f>
        <v>0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20215.46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v>0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29" t="s">
        <v>27</v>
      </c>
      <c r="C49" s="30"/>
      <c r="D49" s="30"/>
      <c r="E49" s="30"/>
      <c r="F49" s="31"/>
      <c r="G49" s="13"/>
      <c r="H49" s="10">
        <v>0</v>
      </c>
      <c r="I49" s="11"/>
      <c r="J49" s="11"/>
      <c r="K49" s="8"/>
    </row>
    <row r="50" spans="2:12" x14ac:dyDescent="0.25">
      <c r="B50" s="48" t="s">
        <v>21</v>
      </c>
      <c r="C50" s="49"/>
      <c r="D50" s="49"/>
      <c r="E50" s="49"/>
      <c r="F50" s="50"/>
      <c r="G50" s="17">
        <v>44273</v>
      </c>
      <c r="H50" s="5">
        <f>SUM(H51:H55)</f>
        <v>0</v>
      </c>
      <c r="I50" s="11"/>
      <c r="J50" s="11"/>
    </row>
    <row r="51" spans="2:12" x14ac:dyDescent="0.25">
      <c r="B51" s="29" t="s">
        <v>10</v>
      </c>
      <c r="C51" s="30"/>
      <c r="D51" s="30"/>
      <c r="E51" s="30"/>
      <c r="F51" s="31"/>
      <c r="G51" s="2"/>
      <c r="H51" s="15">
        <v>0</v>
      </c>
      <c r="I51" s="11"/>
      <c r="J51" s="11"/>
    </row>
    <row r="52" spans="2:12" x14ac:dyDescent="0.25">
      <c r="B52" s="29" t="s">
        <v>11</v>
      </c>
      <c r="C52" s="30"/>
      <c r="D52" s="30"/>
      <c r="E52" s="30"/>
      <c r="F52" s="31"/>
      <c r="G52" s="2"/>
      <c r="H52" s="15">
        <v>0</v>
      </c>
      <c r="I52" s="11"/>
      <c r="J52" s="11"/>
    </row>
    <row r="53" spans="2:12" x14ac:dyDescent="0.25">
      <c r="B53" s="29" t="s">
        <v>13</v>
      </c>
      <c r="C53" s="30"/>
      <c r="D53" s="30"/>
      <c r="E53" s="30"/>
      <c r="F53" s="31"/>
      <c r="G53" s="2"/>
      <c r="H53" s="10">
        <v>0</v>
      </c>
      <c r="I53" s="11"/>
      <c r="J53" s="11"/>
    </row>
    <row r="54" spans="2:12" x14ac:dyDescent="0.25">
      <c r="B54" s="29" t="s">
        <v>14</v>
      </c>
      <c r="C54" s="30"/>
      <c r="D54" s="30"/>
      <c r="E54" s="30"/>
      <c r="F54" s="31"/>
      <c r="G54" s="2"/>
      <c r="H54" s="3">
        <v>0</v>
      </c>
      <c r="I54" s="11"/>
      <c r="J54" s="11"/>
      <c r="K54" s="8"/>
    </row>
    <row r="55" spans="2:12" x14ac:dyDescent="0.25">
      <c r="B55" s="29" t="s">
        <v>15</v>
      </c>
      <c r="C55" s="30"/>
      <c r="D55" s="30"/>
      <c r="E55" s="30"/>
      <c r="F55" s="31"/>
      <c r="G55" s="2"/>
      <c r="H55" s="10">
        <v>0</v>
      </c>
      <c r="I55" s="11"/>
      <c r="J55" s="11"/>
    </row>
    <row r="56" spans="2:12" x14ac:dyDescent="0.25">
      <c r="B56" s="51" t="s">
        <v>18</v>
      </c>
      <c r="C56" s="52"/>
      <c r="D56" s="52"/>
      <c r="E56" s="52"/>
      <c r="F56" s="53"/>
      <c r="G56" s="18">
        <v>44273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+14996.25+1887.77-16884.02+354820+450477.03+0.44+0.15+40.5+48.7-450566.24+184956.46+253337-438293.46-354820+91000.26+25107.68+2017.63+10339.05+262535.67-391000.14+673196.4+112.23+6531.2+56.04-679895.9+28384.44+536.84+0.93-28921.28+178568.28+620023.41+30567-829158.27+14935.56+1947.12-16881.99+268076.08+458095.67+50.15-726221.48+0.08+627952.45+22619.46+2031.92+10068.77+100000+1816.64-762672.6+170536.61+533097.78+268076.01+443238.38+5217.78+10412.02-15630+50.15+10412+20622-927010.69+0.14-350485+20000+15118.23+1950.79+100000+70000-0.32-17069.02-253076.59</f>
        <v>112033.2499999998</v>
      </c>
      <c r="I56" s="11"/>
      <c r="L56" s="8"/>
    </row>
    <row r="57" spans="2:12" x14ac:dyDescent="0.25">
      <c r="B57" s="29" t="s">
        <v>17</v>
      </c>
      <c r="C57" s="30"/>
      <c r="D57" s="30"/>
      <c r="E57" s="30"/>
      <c r="F57" s="31"/>
      <c r="G57" s="26"/>
      <c r="H57" s="3">
        <v>0</v>
      </c>
      <c r="I57" s="11"/>
      <c r="J57" s="11"/>
    </row>
    <row r="58" spans="2:12" x14ac:dyDescent="0.25">
      <c r="B58" s="45" t="s">
        <v>4</v>
      </c>
      <c r="C58" s="46"/>
      <c r="D58" s="46"/>
      <c r="E58" s="46"/>
      <c r="F58" s="47"/>
      <c r="G58" s="2"/>
      <c r="H58" s="7">
        <f>H14+H29-H36-H50+H56-H57</f>
        <v>2044071.6199999994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31</v>
      </c>
      <c r="C60" s="25"/>
      <c r="D60" s="25"/>
      <c r="E60" s="22"/>
      <c r="F60" s="22"/>
      <c r="G60" s="9"/>
      <c r="H60" s="20"/>
      <c r="I60" s="11"/>
      <c r="J60" s="11"/>
      <c r="K60" s="8"/>
    </row>
    <row r="62" spans="2:12" x14ac:dyDescent="0.25">
      <c r="B62" s="2" t="s">
        <v>33</v>
      </c>
      <c r="C62" s="3">
        <v>4064.83</v>
      </c>
      <c r="D62" s="28">
        <v>200717070</v>
      </c>
    </row>
    <row r="63" spans="2:12" x14ac:dyDescent="0.25">
      <c r="B63" s="2" t="s">
        <v>34</v>
      </c>
      <c r="C63" s="3">
        <v>11506</v>
      </c>
      <c r="D63" s="28" t="s">
        <v>36</v>
      </c>
    </row>
    <row r="64" spans="2:12" x14ac:dyDescent="0.25">
      <c r="B64" s="2" t="s">
        <v>34</v>
      </c>
      <c r="C64" s="3">
        <v>1536.15</v>
      </c>
      <c r="D64" s="28" t="s">
        <v>37</v>
      </c>
    </row>
    <row r="65" spans="2:4" x14ac:dyDescent="0.25">
      <c r="B65" s="54" t="s">
        <v>39</v>
      </c>
      <c r="C65" s="7">
        <f>SUM(C62:C64)</f>
        <v>17106.98</v>
      </c>
      <c r="D65" s="28"/>
    </row>
    <row r="66" spans="2:4" x14ac:dyDescent="0.25">
      <c r="B66" s="2" t="s">
        <v>35</v>
      </c>
      <c r="C66" s="3">
        <v>20215.46</v>
      </c>
      <c r="D66" s="28" t="s">
        <v>38</v>
      </c>
    </row>
    <row r="67" spans="2:4" x14ac:dyDescent="0.25">
      <c r="B67" s="54" t="s">
        <v>40</v>
      </c>
      <c r="C67" s="7">
        <f>SUM(C66)</f>
        <v>20215.46</v>
      </c>
      <c r="D67" s="2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2021-03-19T13:29:43Z</dcterms:modified>
</cp:coreProperties>
</file>